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p__" defaultThemeVersion="153222"/>
  <mc:AlternateContent xmlns:mc="http://schemas.openxmlformats.org/markup-compatibility/2006">
    <mc:Choice Requires="x15">
      <x15ac:absPath xmlns:x15ac="http://schemas.microsoft.com/office/spreadsheetml/2010/11/ac" url="D:\Measurement and Statistics Program\2 การหาคุณภาพแบบวัดภาคปฏิบัติ\"/>
    </mc:Choice>
  </mc:AlternateContent>
  <bookViews>
    <workbookView xWindow="0" yWindow="0" windowWidth="19200" windowHeight="7344"/>
  </bookViews>
  <sheets>
    <sheet name="คำชี้แจง" sheetId="8" r:id="rId1"/>
    <sheet name="Data" sheetId="9" r:id="rId2"/>
    <sheet name="Analysis" sheetId="5" state="veryHidden" r:id="rId3"/>
    <sheet name="Result" sheetId="10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5" l="1"/>
  <c r="D10" i="5"/>
  <c r="C11" i="5"/>
  <c r="C10" i="5"/>
  <c r="H15" i="5" l="1"/>
  <c r="E10" i="5"/>
  <c r="E11" i="5"/>
  <c r="D12" i="5"/>
  <c r="J15" i="5"/>
  <c r="K15" i="5"/>
  <c r="E12" i="5" l="1"/>
  <c r="F19" i="8"/>
  <c r="E19" i="8"/>
  <c r="G18" i="8"/>
  <c r="G17" i="8"/>
  <c r="G19" i="8" l="1"/>
  <c r="C14" i="5" l="1"/>
  <c r="C12" i="5"/>
  <c r="H16" i="5" s="1"/>
  <c r="H17" i="5" s="1"/>
  <c r="G19" i="5" s="1"/>
  <c r="C8" i="10" l="1"/>
  <c r="C4" i="10"/>
  <c r="E14" i="5"/>
  <c r="J16" i="5" l="1"/>
  <c r="C5" i="10"/>
  <c r="E15" i="5"/>
  <c r="C17" i="5" s="1"/>
  <c r="J17" i="5" l="1"/>
  <c r="C6" i="10" l="1"/>
</calcChain>
</file>

<file path=xl/sharedStrings.xml><?xml version="1.0" encoding="utf-8"?>
<sst xmlns="http://schemas.openxmlformats.org/spreadsheetml/2006/main" count="56" uniqueCount="38">
  <si>
    <t>Cohen's Kappa</t>
  </si>
  <si>
    <t>Agreement</t>
  </si>
  <si>
    <t>By Chance</t>
  </si>
  <si>
    <t>pa</t>
  </si>
  <si>
    <t>pe</t>
  </si>
  <si>
    <t>Kappa</t>
  </si>
  <si>
    <t>พัฒนาโดย รศ.ดร.อนุวัติ คูณแก้ว   คณะครุศาสตร์ มหาวิทยาลัยราชภัฎเพชรบูรณ์</t>
  </si>
  <si>
    <t xml:space="preserve">วิธีใช้ </t>
  </si>
  <si>
    <t xml:space="preserve"> </t>
  </si>
  <si>
    <t>ผลลัพธ์ (Result)</t>
  </si>
  <si>
    <t xml:space="preserve">โปรแกรมการหาความเชื่อมั่นระหว่างผู้ประเมิน (Inter-rater reliability: IRR) ด้วยวิธีของ Cohen's Kappa   </t>
  </si>
  <si>
    <t>ผู้ประเมินคนที่ 2</t>
  </si>
  <si>
    <t>ผู้ประเมินคนที่ 1</t>
  </si>
  <si>
    <t>สอดคล้อง</t>
  </si>
  <si>
    <t>ไม่สอดคล้อง</t>
  </si>
  <si>
    <t>รวม</t>
  </si>
  <si>
    <t>คำชี้แจง  ให้คีย์จำนวนนักเรียนในช่องสีฟ้า ที่ผู้ประเมินคนที่ 1 และ ผู้ประเมินคนที่ 2 เห็นช่องความสอดคล้อง และ ความไม่สอดคล้อง</t>
  </si>
  <si>
    <t>1.  คลิกที่ชีท (Sheet) "Data" เพื่อคีย์ข้อมูล</t>
  </si>
  <si>
    <t xml:space="preserve">    ตัวอย่าง  การประเมินผลการปฏิบัติงานของนักเรียน 40 คน จากผู้ประเมิน 2 คน </t>
  </si>
  <si>
    <t xml:space="preserve"> 2.  ผู้ประเมินคนที่ 1 และ คนที่ 2   มีความเห็นไม่สอดคล้องกันในผลงานของนักเรียน จำนวน  17 คน</t>
  </si>
  <si>
    <t xml:space="preserve"> 1. ผู้ประเมินคนที่ 1 และ คนที่ 2  มีความเห็นสอดคล้องกันในผลงานของนักเรียน จำนวน 18 คน</t>
  </si>
  <si>
    <t>ระดับความสอดคล้องระหว่างผู้ประเมิน:</t>
  </si>
  <si>
    <t>ความสอดคล้องกัน</t>
  </si>
  <si>
    <t>ความไม่สอดคล้อง</t>
  </si>
  <si>
    <t>IF(Data!C10&lt;&gt;"",Data!C10,"")</t>
  </si>
  <si>
    <t>ระดับความสอดคล้องระหว่างผู้ประเมิน</t>
  </si>
  <si>
    <t xml:space="preserve"> 3.  ผู้ประเมินคนที่ 1 และ คนที่ 2   มีความเห็นตรงข้ามกัน ดังนี้</t>
  </si>
  <si>
    <t xml:space="preserve">      3.1 ผลงานของนักเรียนจำนวน 3 คน ที่ผู้ประเมินคนที่ 1 เห็นว่าผลงานไม่ดี  แต่ผู้ประเมินคนที่ 2 เห็นว่าผลงานดี </t>
  </si>
  <si>
    <t xml:space="preserve">      3.2 ผลงานของนักเรียนจำนวน 2 คน ที่ผู้ประเมินคนที่ 1 เห็นว่าผลงานดี  แต่ผู้ประเมินคนที่ 2 เห็นว่าผลงานไม่ดี </t>
  </si>
  <si>
    <t>1.  คลิกที่ชีท (Sheet) "Result (ผลลัพธ์)"</t>
  </si>
  <si>
    <t xml:space="preserve">2. ให้คีย์ตัวเลข ซึ่งเป็นจำนวนนักเรียนลงในช่องสีฟ้า จากผลการประเมินของผู้ประเมินคนที่ 1 และ คนที่ 2 </t>
  </si>
  <si>
    <r>
      <t>คำชี้แจง   ให้คีย์ตัวเลข ซึ่งเป็นจำนวนนักเรียนลงในช่อง</t>
    </r>
    <r>
      <rPr>
        <b/>
        <sz val="12"/>
        <color rgb="FF0066FF"/>
        <rFont val="Calibri"/>
        <family val="2"/>
        <scheme val="minor"/>
      </rPr>
      <t>สีฟ้า</t>
    </r>
    <r>
      <rPr>
        <b/>
        <sz val="12"/>
        <color theme="1"/>
        <rFont val="Calibri"/>
        <family val="2"/>
        <scheme val="minor"/>
      </rPr>
      <t xml:space="preserve"> จากผลการประเมินของผู้ประเมินคนที่ 1 และ คนที่ 2 </t>
    </r>
  </si>
  <si>
    <t>ความไม่สอดคล้องกัน</t>
  </si>
  <si>
    <r>
      <t>ค่า</t>
    </r>
    <r>
      <rPr>
        <b/>
        <sz val="11"/>
        <color theme="1"/>
        <rFont val="Calibri"/>
        <family val="2"/>
      </rPr>
      <t xml:space="preserve"> P</t>
    </r>
    <r>
      <rPr>
        <b/>
        <vertAlign val="subscript"/>
        <sz val="11"/>
        <color theme="1"/>
        <rFont val="Calibri"/>
        <family val="2"/>
      </rPr>
      <t>o</t>
    </r>
    <r>
      <rPr>
        <b/>
        <vertAlign val="subscript"/>
        <sz val="11"/>
        <color theme="1"/>
        <rFont val="Calibri"/>
        <family val="2"/>
        <scheme val="minor"/>
      </rPr>
      <t xml:space="preserve">   </t>
    </r>
    <r>
      <rPr>
        <b/>
        <vertAlign val="subscript"/>
        <sz val="11"/>
        <color theme="1"/>
        <rFont val="Calibri"/>
        <family val="2"/>
        <scheme val="minor"/>
      </rPr>
      <t xml:space="preserve"> </t>
    </r>
  </si>
  <si>
    <r>
      <t>ค่า P</t>
    </r>
    <r>
      <rPr>
        <b/>
        <vertAlign val="subscript"/>
        <sz val="11"/>
        <color theme="1"/>
        <rFont val="Calibri"/>
        <family val="2"/>
        <scheme val="minor"/>
      </rPr>
      <t xml:space="preserve">e     </t>
    </r>
    <r>
      <rPr>
        <b/>
        <sz val="11"/>
        <color theme="1"/>
        <rFont val="Calibri"/>
        <family val="2"/>
        <scheme val="minor"/>
      </rPr>
      <t/>
    </r>
  </si>
  <si>
    <t>2.  ผลลัพธ์จะนำเสนอ ค่า Po    ค่า Pe     ค่า Cohen's Kappa และ สรุปผล</t>
  </si>
  <si>
    <t xml:space="preserve">ความเชื่อมั่นระหว่างผู้ประเมิน (IRR) ด้วยวิธีของ Cohen's Kappa </t>
  </si>
  <si>
    <t xml:space="preserve"> ค่า Cohen's Kappa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</si>
</sst>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>
    <font>
      <sz val="11"/>
      <color theme="1"/>
      <name val="Calibri"/>
      <family val="2"/>
      <charset val="22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66F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3" borderId="0" xfId="0" applyFill="1" applyProtection="1">
      <protection hidden="1"/>
    </xf>
    <xf numFmtId="0" fontId="0" fillId="0" borderId="0" xfId="0" applyProtection="1">
      <protection hidden="1"/>
    </xf>
    <xf numFmtId="0" fontId="1" fillId="9" borderId="2" xfId="0" applyFont="1" applyFill="1" applyBorder="1" applyAlignment="1" applyProtection="1">
      <alignment horizontal="left" vertical="center"/>
      <protection hidden="1"/>
    </xf>
    <xf numFmtId="0" fontId="0" fillId="9" borderId="3" xfId="0" applyFill="1" applyBorder="1" applyProtection="1">
      <protection hidden="1"/>
    </xf>
    <xf numFmtId="0" fontId="0" fillId="9" borderId="4" xfId="0" applyFill="1" applyBorder="1" applyProtection="1">
      <protection hidden="1"/>
    </xf>
    <xf numFmtId="0" fontId="1" fillId="9" borderId="5" xfId="0" applyFont="1" applyFill="1" applyBorder="1" applyAlignment="1" applyProtection="1">
      <alignment horizontal="left" vertical="center"/>
      <protection hidden="1"/>
    </xf>
    <xf numFmtId="0" fontId="0" fillId="9" borderId="6" xfId="0" applyFill="1" applyBorder="1" applyProtection="1">
      <protection hidden="1"/>
    </xf>
    <xf numFmtId="0" fontId="0" fillId="9" borderId="7" xfId="0" applyFill="1" applyBorder="1" applyProtection="1">
      <protection hidden="1"/>
    </xf>
    <xf numFmtId="0" fontId="1" fillId="3" borderId="0" xfId="0" applyFont="1" applyFill="1" applyBorder="1" applyAlignment="1" applyProtection="1">
      <alignment horizontal="left" vertical="center"/>
      <protection hidden="1"/>
    </xf>
    <xf numFmtId="0" fontId="2" fillId="3" borderId="2" xfId="0" applyFont="1" applyFill="1" applyBorder="1" applyProtection="1">
      <protection hidden="1"/>
    </xf>
    <xf numFmtId="0" fontId="0" fillId="3" borderId="3" xfId="0" applyFont="1" applyFill="1" applyBorder="1" applyProtection="1">
      <protection hidden="1"/>
    </xf>
    <xf numFmtId="0" fontId="0" fillId="3" borderId="4" xfId="0" applyFont="1" applyFill="1" applyBorder="1" applyProtection="1">
      <protection hidden="1"/>
    </xf>
    <xf numFmtId="0" fontId="0" fillId="3" borderId="11" xfId="0" applyFont="1" applyFill="1" applyBorder="1" applyProtection="1">
      <protection hidden="1"/>
    </xf>
    <xf numFmtId="0" fontId="0" fillId="3" borderId="0" xfId="0" applyFont="1" applyFill="1" applyBorder="1" applyProtection="1">
      <protection hidden="1"/>
    </xf>
    <xf numFmtId="0" fontId="0" fillId="3" borderId="12" xfId="0" applyFont="1" applyFill="1" applyBorder="1" applyProtection="1">
      <protection hidden="1"/>
    </xf>
    <xf numFmtId="0" fontId="3" fillId="3" borderId="11" xfId="0" applyFont="1" applyFill="1" applyBorder="1" applyAlignment="1" applyProtection="1">
      <alignment horizontal="left" vertical="center"/>
      <protection hidden="1"/>
    </xf>
    <xf numFmtId="0" fontId="5" fillId="3" borderId="11" xfId="0" applyFont="1" applyFill="1" applyBorder="1" applyAlignment="1" applyProtection="1">
      <alignment horizontal="left" vertical="center"/>
      <protection hidden="1"/>
    </xf>
    <xf numFmtId="0" fontId="0" fillId="0" borderId="11" xfId="0" applyBorder="1" applyProtection="1">
      <protection hidden="1"/>
    </xf>
    <xf numFmtId="0" fontId="3" fillId="3" borderId="0" xfId="0" applyFont="1" applyFill="1" applyBorder="1" applyAlignment="1" applyProtection="1">
      <alignment horizontal="left" vertical="center"/>
      <protection hidden="1"/>
    </xf>
    <xf numFmtId="0" fontId="0" fillId="3" borderId="0" xfId="0" applyFont="1" applyFill="1" applyBorder="1" applyAlignment="1" applyProtection="1">
      <alignment horizontal="left" vertical="center"/>
      <protection hidden="1"/>
    </xf>
    <xf numFmtId="0" fontId="0" fillId="3" borderId="0" xfId="0" applyFill="1" applyBorder="1" applyProtection="1"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right" vertical="center"/>
      <protection hidden="1"/>
    </xf>
    <xf numFmtId="0" fontId="4" fillId="7" borderId="1" xfId="0" applyFont="1" applyFill="1" applyBorder="1" applyAlignment="1" applyProtection="1">
      <alignment horizontal="center" vertical="center"/>
      <protection hidden="1"/>
    </xf>
    <xf numFmtId="0" fontId="3" fillId="3" borderId="5" xfId="0" applyFont="1" applyFill="1" applyBorder="1" applyAlignment="1" applyProtection="1">
      <alignment horizontal="left" vertical="center"/>
      <protection hidden="1"/>
    </xf>
    <xf numFmtId="0" fontId="0" fillId="3" borderId="6" xfId="0" applyFont="1" applyFill="1" applyBorder="1" applyProtection="1">
      <protection hidden="1"/>
    </xf>
    <xf numFmtId="0" fontId="0" fillId="3" borderId="7" xfId="0" applyFont="1" applyFill="1" applyBorder="1" applyProtection="1">
      <protection hidden="1"/>
    </xf>
    <xf numFmtId="0" fontId="4" fillId="6" borderId="8" xfId="0" applyFont="1" applyFill="1" applyBorder="1" applyProtection="1">
      <protection hidden="1"/>
    </xf>
    <xf numFmtId="0" fontId="4" fillId="6" borderId="10" xfId="0" applyFont="1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11" xfId="0" applyFill="1" applyBorder="1" applyAlignment="1" applyProtection="1">
      <alignment vertical="center"/>
      <protection hidden="1"/>
    </xf>
    <xf numFmtId="0" fontId="0" fillId="3" borderId="12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4" fillId="10" borderId="1" xfId="0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left" vertical="center"/>
      <protection hidden="1"/>
    </xf>
    <xf numFmtId="0" fontId="0" fillId="6" borderId="3" xfId="0" applyFill="1" applyBorder="1" applyProtection="1">
      <protection hidden="1"/>
    </xf>
    <xf numFmtId="0" fontId="0" fillId="6" borderId="4" xfId="0" applyFill="1" applyBorder="1" applyProtection="1">
      <protection hidden="1"/>
    </xf>
    <xf numFmtId="0" fontId="1" fillId="6" borderId="5" xfId="0" applyFont="1" applyFill="1" applyBorder="1" applyAlignment="1" applyProtection="1">
      <alignment horizontal="left" vertical="center"/>
      <protection hidden="1"/>
    </xf>
    <xf numFmtId="0" fontId="0" fillId="6" borderId="6" xfId="0" applyFill="1" applyBorder="1" applyProtection="1">
      <protection hidden="1"/>
    </xf>
    <xf numFmtId="0" fontId="0" fillId="6" borderId="7" xfId="0" applyFill="1" applyBorder="1" applyProtection="1">
      <protection hidden="1"/>
    </xf>
    <xf numFmtId="0" fontId="4" fillId="3" borderId="8" xfId="0" applyFont="1" applyFill="1" applyBorder="1" applyAlignment="1" applyProtection="1">
      <alignment horizontal="left" vertical="center"/>
      <protection hidden="1"/>
    </xf>
    <xf numFmtId="0" fontId="9" fillId="3" borderId="9" xfId="0" applyFont="1" applyFill="1" applyBorder="1" applyProtection="1">
      <protection hidden="1"/>
    </xf>
    <xf numFmtId="0" fontId="9" fillId="3" borderId="10" xfId="0" applyFont="1" applyFill="1" applyBorder="1" applyProtection="1">
      <protection hidden="1"/>
    </xf>
    <xf numFmtId="0" fontId="4" fillId="3" borderId="0" xfId="0" applyFont="1" applyFill="1" applyBorder="1" applyAlignment="1" applyProtection="1">
      <alignment horizontal="center" vertical="center"/>
      <protection hidden="1"/>
    </xf>
    <xf numFmtId="0" fontId="1" fillId="4" borderId="2" xfId="0" applyFont="1" applyFill="1" applyBorder="1" applyAlignment="1" applyProtection="1">
      <alignment horizontal="left" vertical="center"/>
      <protection hidden="1"/>
    </xf>
    <xf numFmtId="0" fontId="1" fillId="4" borderId="5" xfId="0" applyFont="1" applyFill="1" applyBorder="1" applyAlignment="1" applyProtection="1">
      <alignment horizontal="left" vertical="center"/>
      <protection hidden="1"/>
    </xf>
    <xf numFmtId="0" fontId="2" fillId="8" borderId="8" xfId="0" applyFont="1" applyFill="1" applyBorder="1" applyAlignment="1" applyProtection="1">
      <alignment horizontal="left" vertical="center"/>
      <protection hidden="1"/>
    </xf>
    <xf numFmtId="0" fontId="0" fillId="8" borderId="0" xfId="0" applyFill="1" applyProtection="1">
      <protection hidden="1"/>
    </xf>
    <xf numFmtId="0" fontId="2" fillId="0" borderId="1" xfId="0" applyFont="1" applyBorder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6" borderId="1" xfId="0" applyFill="1" applyBorder="1" applyProtection="1">
      <protection hidden="1"/>
    </xf>
    <xf numFmtId="164" fontId="0" fillId="6" borderId="1" xfId="0" applyNumberFormat="1" applyFill="1" applyBorder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quotePrefix="1" applyProtection="1">
      <protection hidden="1"/>
    </xf>
    <xf numFmtId="0" fontId="0" fillId="2" borderId="0" xfId="0" applyFill="1" applyProtection="1">
      <protection hidden="1"/>
    </xf>
    <xf numFmtId="0" fontId="4" fillId="5" borderId="8" xfId="0" applyFont="1" applyFill="1" applyBorder="1" applyAlignment="1" applyProtection="1">
      <alignment horizontal="left" vertical="center"/>
      <protection hidden="1"/>
    </xf>
    <xf numFmtId="0" fontId="0" fillId="5" borderId="9" xfId="0" applyFill="1" applyBorder="1" applyProtection="1">
      <protection hidden="1"/>
    </xf>
    <xf numFmtId="0" fontId="0" fillId="5" borderId="10" xfId="0" applyFill="1" applyBorder="1" applyProtection="1">
      <protection hidden="1"/>
    </xf>
    <xf numFmtId="0" fontId="2" fillId="3" borderId="1" xfId="0" applyFont="1" applyFill="1" applyBorder="1" applyAlignment="1" applyProtection="1">
      <alignment horizontal="right" vertical="center"/>
      <protection hidden="1"/>
    </xf>
    <xf numFmtId="164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7" borderId="1" xfId="0" applyFont="1" applyFill="1" applyBorder="1" applyAlignment="1" applyProtection="1">
      <alignment vertical="center"/>
      <protection hidden="1"/>
    </xf>
    <xf numFmtId="0" fontId="2" fillId="7" borderId="9" xfId="0" applyFont="1" applyFill="1" applyBorder="1" applyAlignment="1" applyProtection="1">
      <alignment vertical="center"/>
      <protection hidden="1"/>
    </xf>
    <xf numFmtId="0" fontId="0" fillId="7" borderId="9" xfId="0" applyFill="1" applyBorder="1" applyAlignment="1" applyProtection="1">
      <alignment vertical="center"/>
      <protection hidden="1"/>
    </xf>
    <xf numFmtId="0" fontId="0" fillId="7" borderId="10" xfId="0" applyFill="1" applyBorder="1" applyAlignment="1" applyProtection="1">
      <alignment vertical="center"/>
      <protection hidden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66FF"/>
      <color rgb="FFFFFFCC"/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527050</xdr:colOff>
      <xdr:row>4</xdr:row>
      <xdr:rowOff>29289</xdr:rowOff>
    </xdr:from>
    <xdr:to>
      <xdr:col>14</xdr:col>
      <xdr:colOff>545338</xdr:colOff>
      <xdr:row>13</xdr:row>
      <xdr:rowOff>765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918289"/>
          <a:ext cx="2456688" cy="16275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228"/>
  <sheetViews>
    <sheetView tabSelected="1" workbookViewId="0">
      <selection activeCell="D27" sqref="D27"/>
    </sheetView>
  </sheetViews>
  <sheetFormatPr defaultRowHeight="14.4"/>
  <cols>
    <col min="1" max="1" width="2" style="1" customWidth="1"/>
    <col min="2" max="3" width="8.88671875" style="2"/>
    <col min="4" max="4" width="19.21875" style="2" customWidth="1"/>
    <col min="5" max="5" width="20.33203125" style="2" customWidth="1"/>
    <col min="6" max="6" width="19.44140625" style="2" customWidth="1"/>
    <col min="7" max="7" width="13.44140625" style="2" customWidth="1"/>
    <col min="8" max="8" width="8.88671875" style="2"/>
    <col min="9" max="9" width="14.5546875" style="2" customWidth="1"/>
    <col min="10" max="15" width="8.77734375" style="1"/>
    <col min="16" max="39" width="8.88671875" style="1"/>
    <col min="40" max="16384" width="8.88671875" style="2"/>
  </cols>
  <sheetData>
    <row r="1" spans="2:9" ht="12.6" customHeight="1"/>
    <row r="2" spans="2:9" ht="18">
      <c r="B2" s="3" t="s">
        <v>10</v>
      </c>
      <c r="C2" s="4"/>
      <c r="D2" s="4"/>
      <c r="E2" s="4"/>
      <c r="F2" s="4"/>
      <c r="G2" s="4"/>
      <c r="H2" s="4"/>
      <c r="I2" s="5"/>
    </row>
    <row r="3" spans="2:9" ht="18">
      <c r="B3" s="6" t="s">
        <v>6</v>
      </c>
      <c r="C3" s="7"/>
      <c r="D3" s="7"/>
      <c r="E3" s="7"/>
      <c r="F3" s="7"/>
      <c r="G3" s="7"/>
      <c r="H3" s="7"/>
      <c r="I3" s="8"/>
    </row>
    <row r="4" spans="2:9" s="1" customFormat="1" ht="18">
      <c r="B4" s="9"/>
    </row>
    <row r="5" spans="2:9">
      <c r="B5" s="10" t="s">
        <v>7</v>
      </c>
      <c r="C5" s="11"/>
      <c r="D5" s="11"/>
      <c r="E5" s="11"/>
      <c r="F5" s="11"/>
      <c r="G5" s="11"/>
      <c r="H5" s="11"/>
      <c r="I5" s="12"/>
    </row>
    <row r="6" spans="2:9">
      <c r="B6" s="13" t="s">
        <v>17</v>
      </c>
      <c r="C6" s="14"/>
      <c r="D6" s="14"/>
      <c r="E6" s="14"/>
      <c r="F6" s="14"/>
      <c r="G6" s="14"/>
      <c r="H6" s="14"/>
      <c r="I6" s="15"/>
    </row>
    <row r="7" spans="2:9" ht="16.95" customHeight="1">
      <c r="B7" s="16" t="s">
        <v>30</v>
      </c>
      <c r="C7" s="14"/>
      <c r="D7" s="14"/>
      <c r="E7" s="14"/>
      <c r="F7" s="14"/>
      <c r="G7" s="14"/>
      <c r="H7" s="14"/>
      <c r="I7" s="15"/>
    </row>
    <row r="8" spans="2:9" ht="16.5" customHeight="1">
      <c r="B8" s="17" t="s">
        <v>18</v>
      </c>
      <c r="C8" s="14"/>
      <c r="D8" s="14"/>
      <c r="E8" s="14"/>
      <c r="F8" s="14"/>
      <c r="G8" s="14"/>
      <c r="H8" s="14"/>
      <c r="I8" s="15"/>
    </row>
    <row r="9" spans="2:9" ht="16.5" customHeight="1">
      <c r="B9" s="18"/>
      <c r="C9" s="19" t="s">
        <v>20</v>
      </c>
      <c r="D9" s="14"/>
      <c r="E9" s="14"/>
      <c r="F9" s="14"/>
      <c r="G9" s="14"/>
      <c r="H9" s="14"/>
      <c r="I9" s="15"/>
    </row>
    <row r="10" spans="2:9" ht="16.5" customHeight="1">
      <c r="B10" s="16"/>
      <c r="C10" s="20" t="s">
        <v>19</v>
      </c>
      <c r="D10" s="14"/>
      <c r="E10" s="14"/>
      <c r="F10" s="14"/>
      <c r="G10" s="14"/>
      <c r="H10" s="14"/>
      <c r="I10" s="15"/>
    </row>
    <row r="11" spans="2:9" ht="16.5" customHeight="1">
      <c r="B11" s="16"/>
      <c r="C11" s="14" t="s">
        <v>26</v>
      </c>
      <c r="D11" s="14"/>
      <c r="E11" s="14"/>
      <c r="F11" s="14"/>
      <c r="G11" s="14"/>
      <c r="H11" s="14"/>
      <c r="I11" s="15"/>
    </row>
    <row r="12" spans="2:9" ht="16.5" customHeight="1">
      <c r="B12" s="16"/>
      <c r="C12" s="14" t="s">
        <v>27</v>
      </c>
      <c r="D12" s="14"/>
      <c r="E12" s="14"/>
      <c r="F12" s="14"/>
      <c r="G12" s="14"/>
      <c r="H12" s="14"/>
      <c r="I12" s="15"/>
    </row>
    <row r="13" spans="2:9" ht="16.5" customHeight="1">
      <c r="B13" s="16"/>
      <c r="C13" s="14" t="s">
        <v>28</v>
      </c>
      <c r="D13" s="14"/>
      <c r="E13" s="14"/>
      <c r="F13" s="14"/>
      <c r="G13" s="14"/>
      <c r="H13" s="14"/>
      <c r="I13" s="15"/>
    </row>
    <row r="14" spans="2:9" s="1" customFormat="1" ht="16.5" customHeight="1">
      <c r="B14" s="16"/>
      <c r="C14" s="14"/>
      <c r="D14" s="21"/>
      <c r="E14" s="21"/>
      <c r="F14" s="21"/>
      <c r="G14" s="21"/>
      <c r="H14" s="14"/>
      <c r="I14" s="15"/>
    </row>
    <row r="15" spans="2:9" ht="16.5" customHeight="1">
      <c r="B15" s="16"/>
      <c r="C15" s="14"/>
      <c r="D15" s="22"/>
      <c r="E15" s="23" t="s">
        <v>11</v>
      </c>
      <c r="F15" s="23"/>
      <c r="G15" s="22"/>
      <c r="H15" s="14"/>
      <c r="I15" s="15"/>
    </row>
    <row r="16" spans="2:9" ht="16.5" customHeight="1">
      <c r="B16" s="16"/>
      <c r="C16" s="14"/>
      <c r="D16" s="22" t="s">
        <v>12</v>
      </c>
      <c r="E16" s="22" t="s">
        <v>22</v>
      </c>
      <c r="F16" s="22" t="s">
        <v>23</v>
      </c>
      <c r="G16" s="22" t="s">
        <v>15</v>
      </c>
      <c r="H16" s="14"/>
      <c r="I16" s="15"/>
    </row>
    <row r="17" spans="2:9" ht="16.5" customHeight="1">
      <c r="B17" s="16"/>
      <c r="C17" s="14"/>
      <c r="D17" s="24" t="s">
        <v>22</v>
      </c>
      <c r="E17" s="25">
        <v>18</v>
      </c>
      <c r="F17" s="25">
        <v>2</v>
      </c>
      <c r="G17" s="22">
        <f>SUM(E17:F17)</f>
        <v>20</v>
      </c>
      <c r="H17" s="14"/>
      <c r="I17" s="15"/>
    </row>
    <row r="18" spans="2:9" ht="16.5" customHeight="1">
      <c r="B18" s="16"/>
      <c r="C18" s="14"/>
      <c r="D18" s="24" t="s">
        <v>23</v>
      </c>
      <c r="E18" s="25">
        <v>3</v>
      </c>
      <c r="F18" s="25">
        <v>17</v>
      </c>
      <c r="G18" s="22">
        <f>SUM(E18:F18)</f>
        <v>20</v>
      </c>
      <c r="H18" s="14"/>
      <c r="I18" s="15"/>
    </row>
    <row r="19" spans="2:9" ht="16.5" customHeight="1">
      <c r="B19" s="16"/>
      <c r="C19" s="14"/>
      <c r="D19" s="22" t="s">
        <v>15</v>
      </c>
      <c r="E19" s="22">
        <f>SUM(E17:E18)</f>
        <v>21</v>
      </c>
      <c r="F19" s="22">
        <f>SUM(F17:F18)</f>
        <v>19</v>
      </c>
      <c r="G19" s="22">
        <f>SUM(G17:G18)</f>
        <v>40</v>
      </c>
      <c r="H19" s="14"/>
      <c r="I19" s="15"/>
    </row>
    <row r="20" spans="2:9" ht="16.5" customHeight="1">
      <c r="B20" s="26"/>
      <c r="C20" s="27"/>
      <c r="D20" s="27"/>
      <c r="E20" s="27"/>
      <c r="F20" s="27"/>
      <c r="G20" s="27"/>
      <c r="H20" s="27"/>
      <c r="I20" s="28"/>
    </row>
    <row r="21" spans="2:9">
      <c r="B21" s="19" t="s">
        <v>8</v>
      </c>
      <c r="C21" s="14"/>
      <c r="D21" s="14"/>
      <c r="E21" s="14"/>
      <c r="F21" s="14"/>
      <c r="G21" s="14"/>
      <c r="H21" s="14"/>
      <c r="I21" s="14"/>
    </row>
    <row r="22" spans="2:9" ht="15.6">
      <c r="B22" s="29" t="s">
        <v>9</v>
      </c>
      <c r="C22" s="30"/>
      <c r="D22" s="31"/>
      <c r="E22" s="31"/>
      <c r="F22" s="31"/>
      <c r="G22" s="31"/>
      <c r="H22" s="31"/>
      <c r="I22" s="32"/>
    </row>
    <row r="23" spans="2:9" ht="18.45" customHeight="1">
      <c r="B23" s="33" t="s">
        <v>29</v>
      </c>
      <c r="C23" s="21"/>
      <c r="D23" s="21"/>
      <c r="E23" s="21"/>
      <c r="F23" s="21"/>
      <c r="G23" s="21"/>
      <c r="H23" s="21"/>
      <c r="I23" s="34"/>
    </row>
    <row r="24" spans="2:9">
      <c r="B24" s="35" t="s">
        <v>35</v>
      </c>
      <c r="C24" s="36"/>
      <c r="D24" s="36"/>
      <c r="E24" s="36"/>
      <c r="F24" s="36"/>
      <c r="G24" s="36"/>
      <c r="H24" s="36"/>
      <c r="I24" s="37"/>
    </row>
    <row r="25" spans="2:9" s="1" customFormat="1"/>
    <row r="26" spans="2:9" s="1" customFormat="1"/>
    <row r="27" spans="2:9" s="1" customFormat="1"/>
    <row r="28" spans="2:9" s="1" customFormat="1"/>
    <row r="29" spans="2:9" s="1" customFormat="1"/>
    <row r="30" spans="2:9" s="1" customFormat="1"/>
    <row r="31" spans="2:9" s="1" customFormat="1"/>
    <row r="32" spans="2:9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</sheetData>
  <sheetProtection password="E87F" sheet="1" objects="1" scenarios="1"/>
  <mergeCells count="1">
    <mergeCell ref="E15:F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85"/>
  <sheetViews>
    <sheetView workbookViewId="0">
      <selection activeCell="C16" sqref="C16"/>
    </sheetView>
  </sheetViews>
  <sheetFormatPr defaultRowHeight="14.4"/>
  <cols>
    <col min="1" max="1" width="4.88671875" style="1" customWidth="1"/>
    <col min="2" max="2" width="24.33203125" style="2" customWidth="1"/>
    <col min="3" max="3" width="23.5546875" style="2" customWidth="1"/>
    <col min="4" max="4" width="23.88671875" style="2" customWidth="1"/>
    <col min="5" max="9" width="8.88671875" style="2"/>
    <col min="10" max="10" width="4.77734375" style="2" customWidth="1"/>
    <col min="11" max="24" width="8.77734375" style="1"/>
    <col min="25" max="16384" width="8.88671875" style="2"/>
  </cols>
  <sheetData>
    <row r="1" spans="2:10" ht="18">
      <c r="B1" s="39" t="s">
        <v>10</v>
      </c>
      <c r="C1" s="40"/>
      <c r="D1" s="40"/>
      <c r="E1" s="40"/>
      <c r="F1" s="40"/>
      <c r="G1" s="40"/>
      <c r="H1" s="40"/>
      <c r="I1" s="40"/>
      <c r="J1" s="41"/>
    </row>
    <row r="2" spans="2:10" ht="18">
      <c r="B2" s="42" t="s">
        <v>6</v>
      </c>
      <c r="C2" s="43"/>
      <c r="D2" s="43"/>
      <c r="E2" s="43"/>
      <c r="F2" s="43"/>
      <c r="G2" s="43"/>
      <c r="H2" s="43"/>
      <c r="I2" s="43"/>
      <c r="J2" s="44"/>
    </row>
    <row r="3" spans="2:10" s="1" customFormat="1" ht="18">
      <c r="B3" s="9"/>
    </row>
    <row r="4" spans="2:10" ht="24.45" customHeight="1">
      <c r="B4" s="45" t="s">
        <v>31</v>
      </c>
      <c r="C4" s="46"/>
      <c r="D4" s="46"/>
      <c r="E4" s="46"/>
      <c r="F4" s="46"/>
      <c r="G4" s="46"/>
      <c r="H4" s="46"/>
      <c r="I4" s="46"/>
      <c r="J4" s="47"/>
    </row>
    <row r="5" spans="2:10" s="1" customFormat="1"/>
    <row r="6" spans="2:10" s="1" customFormat="1"/>
    <row r="7" spans="2:10" ht="15.6">
      <c r="B7" s="22"/>
      <c r="C7" s="23" t="s">
        <v>11</v>
      </c>
      <c r="D7" s="23"/>
      <c r="E7" s="48"/>
      <c r="F7" s="1"/>
      <c r="G7" s="1"/>
      <c r="H7" s="1"/>
      <c r="I7" s="1"/>
      <c r="J7" s="1"/>
    </row>
    <row r="8" spans="2:10" ht="15.6">
      <c r="B8" s="22" t="s">
        <v>12</v>
      </c>
      <c r="C8" s="22" t="s">
        <v>22</v>
      </c>
      <c r="D8" s="22" t="s">
        <v>32</v>
      </c>
      <c r="E8" s="48"/>
      <c r="F8" s="1"/>
      <c r="G8" s="1"/>
      <c r="H8" s="1"/>
      <c r="I8" s="1"/>
      <c r="J8" s="1"/>
    </row>
    <row r="9" spans="2:10" ht="15.6">
      <c r="B9" s="24" t="s">
        <v>22</v>
      </c>
      <c r="C9" s="38">
        <v>13</v>
      </c>
      <c r="D9" s="38">
        <v>2</v>
      </c>
      <c r="E9" s="48"/>
      <c r="F9" s="1"/>
      <c r="G9" s="1"/>
      <c r="H9" s="1"/>
      <c r="I9" s="1"/>
      <c r="J9" s="1"/>
    </row>
    <row r="10" spans="2:10" ht="15.6">
      <c r="B10" s="24" t="s">
        <v>32</v>
      </c>
      <c r="C10" s="38">
        <v>1</v>
      </c>
      <c r="D10" s="38">
        <v>14</v>
      </c>
      <c r="E10" s="48"/>
      <c r="F10" s="1"/>
      <c r="G10" s="1"/>
      <c r="H10" s="1"/>
      <c r="I10" s="1"/>
      <c r="J10" s="1"/>
    </row>
    <row r="11" spans="2:10" s="1" customFormat="1">
      <c r="E11" s="21"/>
    </row>
    <row r="12" spans="2:10" s="1" customFormat="1"/>
    <row r="13" spans="2:10" s="1" customFormat="1"/>
    <row r="14" spans="2:10" s="1" customFormat="1"/>
    <row r="15" spans="2:10" s="1" customFormat="1"/>
    <row r="16" spans="2:10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pans="5:10" s="1" customFormat="1"/>
    <row r="34" spans="5:10">
      <c r="E34" s="1"/>
      <c r="F34" s="1"/>
      <c r="G34" s="1"/>
      <c r="H34" s="1"/>
      <c r="I34" s="1"/>
      <c r="J34" s="1"/>
    </row>
    <row r="35" spans="5:10">
      <c r="E35" s="1"/>
      <c r="F35" s="1"/>
      <c r="G35" s="1"/>
      <c r="H35" s="1"/>
      <c r="I35" s="1"/>
      <c r="J35" s="1"/>
    </row>
    <row r="36" spans="5:10">
      <c r="E36" s="1"/>
      <c r="F36" s="1"/>
      <c r="G36" s="1"/>
      <c r="H36" s="1"/>
      <c r="I36" s="1"/>
      <c r="J36" s="1"/>
    </row>
    <row r="37" spans="5:10">
      <c r="E37" s="1"/>
      <c r="F37" s="1"/>
      <c r="G37" s="1"/>
      <c r="H37" s="1"/>
      <c r="I37" s="1"/>
      <c r="J37" s="1"/>
    </row>
    <row r="38" spans="5:10">
      <c r="E38" s="1"/>
      <c r="F38" s="1"/>
      <c r="G38" s="1"/>
      <c r="H38" s="1"/>
      <c r="I38" s="1"/>
      <c r="J38" s="1"/>
    </row>
    <row r="39" spans="5:10">
      <c r="E39" s="1"/>
      <c r="F39" s="1"/>
      <c r="G39" s="1"/>
      <c r="H39" s="1"/>
      <c r="I39" s="1"/>
      <c r="J39" s="1"/>
    </row>
    <row r="40" spans="5:10">
      <c r="E40" s="1"/>
      <c r="F40" s="1"/>
      <c r="G40" s="1"/>
      <c r="H40" s="1"/>
      <c r="I40" s="1"/>
      <c r="J40" s="1"/>
    </row>
    <row r="41" spans="5:10">
      <c r="E41" s="1"/>
      <c r="F41" s="1"/>
      <c r="G41" s="1"/>
      <c r="H41" s="1"/>
      <c r="I41" s="1"/>
      <c r="J41" s="1"/>
    </row>
    <row r="42" spans="5:10">
      <c r="E42" s="1"/>
      <c r="F42" s="1"/>
      <c r="G42" s="1"/>
      <c r="H42" s="1"/>
      <c r="I42" s="1"/>
      <c r="J42" s="1"/>
    </row>
    <row r="43" spans="5:10">
      <c r="E43" s="1"/>
      <c r="F43" s="1"/>
      <c r="G43" s="1"/>
      <c r="H43" s="1"/>
      <c r="I43" s="1"/>
      <c r="J43" s="1"/>
    </row>
    <row r="44" spans="5:10">
      <c r="E44" s="1"/>
      <c r="F44" s="1"/>
      <c r="G44" s="1"/>
      <c r="H44" s="1"/>
      <c r="I44" s="1"/>
      <c r="J44" s="1"/>
    </row>
    <row r="45" spans="5:10">
      <c r="E45" s="1"/>
      <c r="F45" s="1"/>
      <c r="G45" s="1"/>
      <c r="H45" s="1"/>
      <c r="I45" s="1"/>
      <c r="J45" s="1"/>
    </row>
    <row r="46" spans="5:10">
      <c r="E46" s="1"/>
      <c r="F46" s="1"/>
      <c r="G46" s="1"/>
      <c r="H46" s="1"/>
      <c r="I46" s="1"/>
      <c r="J46" s="1"/>
    </row>
    <row r="47" spans="5:10">
      <c r="E47" s="1"/>
      <c r="F47" s="1"/>
      <c r="G47" s="1"/>
      <c r="H47" s="1"/>
      <c r="I47" s="1"/>
      <c r="J47" s="1"/>
    </row>
    <row r="48" spans="5:10">
      <c r="E48" s="1"/>
      <c r="F48" s="1"/>
      <c r="G48" s="1"/>
      <c r="H48" s="1"/>
      <c r="I48" s="1"/>
      <c r="J48" s="1"/>
    </row>
    <row r="49" spans="5:10">
      <c r="E49" s="1"/>
      <c r="F49" s="1"/>
      <c r="G49" s="1"/>
      <c r="H49" s="1"/>
      <c r="I49" s="1"/>
      <c r="J49" s="1"/>
    </row>
    <row r="50" spans="5:10">
      <c r="E50" s="1"/>
      <c r="F50" s="1"/>
      <c r="G50" s="1"/>
      <c r="H50" s="1"/>
      <c r="I50" s="1"/>
      <c r="J50" s="1"/>
    </row>
    <row r="51" spans="5:10">
      <c r="E51" s="1"/>
      <c r="F51" s="1"/>
      <c r="G51" s="1"/>
      <c r="H51" s="1"/>
      <c r="I51" s="1"/>
      <c r="J51" s="1"/>
    </row>
    <row r="52" spans="5:10">
      <c r="E52" s="1"/>
      <c r="F52" s="1"/>
      <c r="G52" s="1"/>
      <c r="H52" s="1"/>
      <c r="I52" s="1"/>
      <c r="J52" s="1"/>
    </row>
    <row r="53" spans="5:10">
      <c r="E53" s="1"/>
      <c r="F53" s="1"/>
      <c r="G53" s="1"/>
      <c r="H53" s="1"/>
      <c r="I53" s="1"/>
      <c r="J53" s="1"/>
    </row>
    <row r="54" spans="5:10">
      <c r="E54" s="1"/>
      <c r="F54" s="1"/>
      <c r="G54" s="1"/>
      <c r="H54" s="1"/>
      <c r="I54" s="1"/>
      <c r="J54" s="1"/>
    </row>
    <row r="55" spans="5:10">
      <c r="E55" s="1"/>
      <c r="F55" s="1"/>
      <c r="G55" s="1"/>
      <c r="H55" s="1"/>
      <c r="I55" s="1"/>
      <c r="J55" s="1"/>
    </row>
    <row r="56" spans="5:10">
      <c r="E56" s="1"/>
      <c r="F56" s="1"/>
      <c r="G56" s="1"/>
      <c r="H56" s="1"/>
      <c r="I56" s="1"/>
      <c r="J56" s="1"/>
    </row>
    <row r="57" spans="5:10">
      <c r="E57" s="1"/>
      <c r="F57" s="1"/>
      <c r="G57" s="1"/>
      <c r="H57" s="1"/>
      <c r="I57" s="1"/>
      <c r="J57" s="1"/>
    </row>
    <row r="58" spans="5:10">
      <c r="E58" s="1"/>
      <c r="F58" s="1"/>
      <c r="G58" s="1"/>
      <c r="H58" s="1"/>
      <c r="I58" s="1"/>
      <c r="J58" s="1"/>
    </row>
    <row r="59" spans="5:10">
      <c r="E59" s="1"/>
      <c r="F59" s="1"/>
      <c r="G59" s="1"/>
      <c r="H59" s="1"/>
      <c r="I59" s="1"/>
      <c r="J59" s="1"/>
    </row>
    <row r="60" spans="5:10">
      <c r="E60" s="1"/>
      <c r="F60" s="1"/>
      <c r="G60" s="1"/>
      <c r="H60" s="1"/>
      <c r="I60" s="1"/>
      <c r="J60" s="1"/>
    </row>
    <row r="61" spans="5:10">
      <c r="E61" s="1"/>
      <c r="F61" s="1"/>
      <c r="G61" s="1"/>
      <c r="H61" s="1"/>
      <c r="I61" s="1"/>
      <c r="J61" s="1"/>
    </row>
    <row r="62" spans="5:10">
      <c r="E62" s="1"/>
      <c r="F62" s="1"/>
      <c r="G62" s="1"/>
      <c r="H62" s="1"/>
      <c r="I62" s="1"/>
      <c r="J62" s="1"/>
    </row>
    <row r="63" spans="5:10">
      <c r="E63" s="1"/>
      <c r="F63" s="1"/>
      <c r="G63" s="1"/>
      <c r="H63" s="1"/>
      <c r="I63" s="1"/>
      <c r="J63" s="1"/>
    </row>
    <row r="64" spans="5:10">
      <c r="E64" s="1"/>
      <c r="F64" s="1"/>
      <c r="G64" s="1"/>
      <c r="H64" s="1"/>
      <c r="I64" s="1"/>
      <c r="J64" s="1"/>
    </row>
    <row r="65" spans="5:10">
      <c r="E65" s="1"/>
      <c r="F65" s="1"/>
      <c r="G65" s="1"/>
      <c r="H65" s="1"/>
      <c r="I65" s="1"/>
      <c r="J65" s="1"/>
    </row>
    <row r="66" spans="5:10">
      <c r="E66" s="1"/>
      <c r="F66" s="1"/>
      <c r="G66" s="1"/>
      <c r="H66" s="1"/>
      <c r="I66" s="1"/>
      <c r="J66" s="1"/>
    </row>
    <row r="67" spans="5:10">
      <c r="E67" s="1"/>
      <c r="F67" s="1"/>
      <c r="G67" s="1"/>
      <c r="H67" s="1"/>
      <c r="I67" s="1"/>
      <c r="J67" s="1"/>
    </row>
    <row r="68" spans="5:10">
      <c r="E68" s="1"/>
      <c r="F68" s="1"/>
      <c r="G68" s="1"/>
      <c r="H68" s="1"/>
      <c r="I68" s="1"/>
      <c r="J68" s="1"/>
    </row>
    <row r="69" spans="5:10">
      <c r="E69" s="1"/>
      <c r="F69" s="1"/>
      <c r="G69" s="1"/>
      <c r="H69" s="1"/>
      <c r="I69" s="1"/>
      <c r="J69" s="1"/>
    </row>
    <row r="70" spans="5:10">
      <c r="E70" s="1"/>
      <c r="F70" s="1"/>
      <c r="G70" s="1"/>
      <c r="H70" s="1"/>
      <c r="I70" s="1"/>
      <c r="J70" s="1"/>
    </row>
    <row r="71" spans="5:10">
      <c r="E71" s="1"/>
      <c r="F71" s="1"/>
      <c r="G71" s="1"/>
      <c r="H71" s="1"/>
      <c r="I71" s="1"/>
      <c r="J71" s="1"/>
    </row>
    <row r="72" spans="5:10">
      <c r="E72" s="1"/>
      <c r="F72" s="1"/>
      <c r="G72" s="1"/>
      <c r="H72" s="1"/>
      <c r="I72" s="1"/>
      <c r="J72" s="1"/>
    </row>
    <row r="73" spans="5:10">
      <c r="E73" s="1"/>
      <c r="F73" s="1"/>
      <c r="G73" s="1"/>
      <c r="H73" s="1"/>
      <c r="I73" s="1"/>
      <c r="J73" s="1"/>
    </row>
    <row r="74" spans="5:10">
      <c r="E74" s="1"/>
      <c r="F74" s="1"/>
      <c r="G74" s="1"/>
      <c r="H74" s="1"/>
      <c r="I74" s="1"/>
      <c r="J74" s="1"/>
    </row>
    <row r="75" spans="5:10">
      <c r="E75" s="1"/>
      <c r="F75" s="1"/>
      <c r="G75" s="1"/>
      <c r="H75" s="1"/>
      <c r="I75" s="1"/>
      <c r="J75" s="1"/>
    </row>
    <row r="76" spans="5:10">
      <c r="E76" s="1"/>
      <c r="F76" s="1"/>
      <c r="G76" s="1"/>
      <c r="H76" s="1"/>
      <c r="I76" s="1"/>
      <c r="J76" s="1"/>
    </row>
    <row r="77" spans="5:10">
      <c r="E77" s="1"/>
      <c r="F77" s="1"/>
      <c r="G77" s="1"/>
      <c r="H77" s="1"/>
      <c r="I77" s="1"/>
      <c r="J77" s="1"/>
    </row>
    <row r="78" spans="5:10">
      <c r="E78" s="1"/>
      <c r="F78" s="1"/>
      <c r="G78" s="1"/>
      <c r="H78" s="1"/>
      <c r="I78" s="1"/>
      <c r="J78" s="1"/>
    </row>
    <row r="79" spans="5:10">
      <c r="E79" s="1"/>
      <c r="F79" s="1"/>
      <c r="G79" s="1"/>
      <c r="H79" s="1"/>
      <c r="I79" s="1"/>
      <c r="J79" s="1"/>
    </row>
    <row r="80" spans="5:10">
      <c r="E80" s="1"/>
      <c r="F80" s="1"/>
      <c r="G80" s="1"/>
      <c r="H80" s="1"/>
      <c r="I80" s="1"/>
      <c r="J80" s="1"/>
    </row>
    <row r="81" spans="5:10">
      <c r="E81" s="1"/>
      <c r="F81" s="1"/>
      <c r="G81" s="1"/>
      <c r="H81" s="1"/>
      <c r="I81" s="1"/>
      <c r="J81" s="1"/>
    </row>
    <row r="82" spans="5:10">
      <c r="E82" s="1"/>
      <c r="F82" s="1"/>
      <c r="G82" s="1"/>
      <c r="H82" s="1"/>
      <c r="I82" s="1"/>
      <c r="J82" s="1"/>
    </row>
    <row r="83" spans="5:10">
      <c r="E83" s="1"/>
      <c r="F83" s="1"/>
      <c r="G83" s="1"/>
      <c r="H83" s="1"/>
      <c r="I83" s="1"/>
      <c r="J83" s="1"/>
    </row>
    <row r="84" spans="5:10">
      <c r="E84" s="1"/>
      <c r="F84" s="1"/>
      <c r="G84" s="1"/>
      <c r="H84" s="1"/>
      <c r="I84" s="1"/>
      <c r="J84" s="1"/>
    </row>
    <row r="85" spans="5:10">
      <c r="E85" s="1"/>
      <c r="F85" s="1"/>
      <c r="G85" s="1"/>
      <c r="H85" s="1"/>
      <c r="I85" s="1"/>
      <c r="J85" s="1"/>
    </row>
  </sheetData>
  <sheetProtection password="E87F" sheet="1" objects="1" scenarios="1"/>
  <mergeCells count="1">
    <mergeCell ref="C7:D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L21"/>
  <sheetViews>
    <sheetView topLeftCell="B1" workbookViewId="0">
      <selection activeCell="B1" sqref="A1:XFD1048576"/>
    </sheetView>
  </sheetViews>
  <sheetFormatPr defaultRowHeight="14.4"/>
  <cols>
    <col min="1" max="1" width="4.88671875" style="2" customWidth="1"/>
    <col min="2" max="2" width="16.6640625" style="2" customWidth="1"/>
    <col min="3" max="3" width="15.109375" style="2" customWidth="1"/>
    <col min="4" max="4" width="14" style="2" customWidth="1"/>
    <col min="5" max="16384" width="8.88671875" style="2"/>
  </cols>
  <sheetData>
    <row r="1" spans="2:12" ht="18">
      <c r="B1" s="49" t="s">
        <v>10</v>
      </c>
    </row>
    <row r="2" spans="2:12" ht="18">
      <c r="B2" s="50" t="s">
        <v>6</v>
      </c>
    </row>
    <row r="3" spans="2:12" ht="18">
      <c r="B3" s="9"/>
    </row>
    <row r="4" spans="2:12">
      <c r="B4" s="51" t="s">
        <v>16</v>
      </c>
      <c r="C4" s="52"/>
      <c r="D4" s="52"/>
      <c r="E4" s="52"/>
      <c r="F4" s="52"/>
      <c r="G4" s="52"/>
      <c r="H4" s="52"/>
      <c r="I4" s="52"/>
      <c r="J4" s="52"/>
      <c r="K4" s="52"/>
      <c r="L4" s="52"/>
    </row>
    <row r="8" spans="2:12">
      <c r="B8" s="53"/>
      <c r="C8" s="54" t="s">
        <v>11</v>
      </c>
      <c r="D8" s="54"/>
      <c r="E8" s="53"/>
    </row>
    <row r="9" spans="2:12">
      <c r="B9" s="53" t="s">
        <v>12</v>
      </c>
      <c r="C9" s="55" t="s">
        <v>13</v>
      </c>
      <c r="D9" s="55" t="s">
        <v>14</v>
      </c>
      <c r="E9" s="55" t="s">
        <v>15</v>
      </c>
    </row>
    <row r="10" spans="2:12">
      <c r="B10" s="53" t="s">
        <v>13</v>
      </c>
      <c r="C10" s="55">
        <f>IF(Data!C9&lt;&gt;"",Data!C9,"")</f>
        <v>13</v>
      </c>
      <c r="D10" s="55">
        <f>IF(Data!D9&lt;&gt;"",Data!D9,"")</f>
        <v>2</v>
      </c>
      <c r="E10" s="55">
        <f>SUM(C10:D10)</f>
        <v>15</v>
      </c>
    </row>
    <row r="11" spans="2:12">
      <c r="B11" s="53" t="s">
        <v>14</v>
      </c>
      <c r="C11" s="55">
        <f>IF(Data!C10&lt;&gt;"",Data!C10,"")</f>
        <v>1</v>
      </c>
      <c r="D11" s="55">
        <f>IF(Data!D10&lt;&gt;"",Data!D10,"")</f>
        <v>14</v>
      </c>
      <c r="E11" s="55">
        <f>SUM(C11:D11)</f>
        <v>15</v>
      </c>
    </row>
    <row r="12" spans="2:12">
      <c r="B12" s="55" t="s">
        <v>15</v>
      </c>
      <c r="C12" s="55">
        <f>SUM(C10:C11)</f>
        <v>14</v>
      </c>
      <c r="D12" s="55">
        <f>SUM(D10:D11)</f>
        <v>16</v>
      </c>
      <c r="E12" s="55">
        <f>SUM(E10:E11)</f>
        <v>30</v>
      </c>
    </row>
    <row r="14" spans="2:12">
      <c r="B14" s="2" t="s">
        <v>1</v>
      </c>
      <c r="C14" s="2">
        <f>C10</f>
        <v>13</v>
      </c>
      <c r="D14" s="2">
        <v>2</v>
      </c>
      <c r="E14" s="2">
        <f>SUM(C14:D14)</f>
        <v>15</v>
      </c>
    </row>
    <row r="15" spans="2:12">
      <c r="B15" s="2" t="s">
        <v>2</v>
      </c>
      <c r="C15" s="2">
        <v>3</v>
      </c>
      <c r="D15" s="2">
        <v>17</v>
      </c>
      <c r="E15" s="2">
        <f>SUM(C15:D15)</f>
        <v>20</v>
      </c>
      <c r="G15" s="56" t="s">
        <v>3</v>
      </c>
      <c r="H15" s="57">
        <f>(C10+D11)/SUM(C10:D11)</f>
        <v>0.9</v>
      </c>
      <c r="J15" s="58">
        <f>(C10+D11)/SUM(C10:D11)</f>
        <v>0.9</v>
      </c>
      <c r="K15" s="2" t="e">
        <f ca="1">_xlfn.FORMULATEXT(J15)</f>
        <v>#N/A</v>
      </c>
    </row>
    <row r="16" spans="2:12">
      <c r="C16" s="2">
        <v>21</v>
      </c>
      <c r="D16" s="2">
        <v>19</v>
      </c>
      <c r="G16" s="56" t="s">
        <v>4</v>
      </c>
      <c r="H16" s="57">
        <f>MMULT(C12:D12,E10:E11)/E12^2</f>
        <v>0.5</v>
      </c>
      <c r="J16" s="58">
        <f>MMULT(C12:D12,E10:E11)/E12^2</f>
        <v>0.5</v>
      </c>
    </row>
    <row r="17" spans="2:10">
      <c r="B17" s="2" t="s">
        <v>0</v>
      </c>
      <c r="C17" s="2">
        <f>(E14-E15)/(E12-E15)</f>
        <v>-0.5</v>
      </c>
      <c r="G17" s="56" t="s">
        <v>5</v>
      </c>
      <c r="H17" s="57">
        <f>(H15-H16)/(1-H16)</f>
        <v>0.8</v>
      </c>
      <c r="J17" s="58">
        <f>(H15-H16)/(1-H16)</f>
        <v>0.8</v>
      </c>
    </row>
    <row r="19" spans="2:10">
      <c r="D19" s="59" t="s">
        <v>25</v>
      </c>
      <c r="G19" s="2" t="str">
        <f>IF(H17&lt;=0.2,"ไม่มีความสอดคล้องกัน", IF(H17&lt;=0.39,"มีความสอดคล้องกันน้อยมาก", IF(H17&lt;=0.59,"มีความสอดคล้องกันน้อย", IF(H17&lt;=0.79,"มีความสอดคล้องกันปานกลาง", IF(H17&lt;=0.9,"มีความสอดคล้องกันมาก", IF(H17&gt;0.9,"มีความสอดคล้องกันมากที่สุด"))))))</f>
        <v>มีความสอดคล้องกันมาก</v>
      </c>
      <c r="H19" s="60"/>
      <c r="I19" s="60"/>
    </row>
    <row r="21" spans="2:10">
      <c r="C21" s="2" t="s">
        <v>24</v>
      </c>
    </row>
  </sheetData>
  <sheetProtection password="E87F" sheet="1" objects="1" scenarios="1"/>
  <mergeCells count="1">
    <mergeCell ref="C8:D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52"/>
  <sheetViews>
    <sheetView workbookViewId="0">
      <selection activeCell="C22" sqref="C22"/>
    </sheetView>
  </sheetViews>
  <sheetFormatPr defaultRowHeight="14.4"/>
  <cols>
    <col min="1" max="1" width="3.109375" style="1" customWidth="1"/>
    <col min="2" max="2" width="35.88671875" style="2" customWidth="1"/>
    <col min="3" max="4" width="8.88671875" style="2"/>
    <col min="5" max="5" width="14.33203125" style="2" customWidth="1"/>
    <col min="6" max="30" width="8.77734375" style="1"/>
    <col min="31" max="16384" width="8.88671875" style="2"/>
  </cols>
  <sheetData>
    <row r="1" spans="2:5" s="1" customFormat="1"/>
    <row r="2" spans="2:5" ht="28.5" customHeight="1">
      <c r="B2" s="61" t="s">
        <v>36</v>
      </c>
      <c r="C2" s="62"/>
      <c r="D2" s="62"/>
      <c r="E2" s="63"/>
    </row>
    <row r="3" spans="2:5" s="1" customFormat="1"/>
    <row r="4" spans="2:5" ht="23.55" customHeight="1">
      <c r="B4" s="64" t="s">
        <v>33</v>
      </c>
      <c r="C4" s="65">
        <f>Analysis!H15</f>
        <v>0.9</v>
      </c>
      <c r="D4" s="1"/>
      <c r="E4" s="1"/>
    </row>
    <row r="5" spans="2:5" ht="21.45" customHeight="1">
      <c r="B5" s="64" t="s">
        <v>34</v>
      </c>
      <c r="C5" s="65">
        <f>Analysis!H16</f>
        <v>0.5</v>
      </c>
      <c r="D5" s="1"/>
      <c r="E5" s="1"/>
    </row>
    <row r="6" spans="2:5" ht="23.55" customHeight="1">
      <c r="B6" s="64" t="s">
        <v>37</v>
      </c>
      <c r="C6" s="65">
        <f>Analysis!H17</f>
        <v>0.8</v>
      </c>
      <c r="D6" s="1"/>
      <c r="E6" s="1"/>
    </row>
    <row r="7" spans="2:5">
      <c r="B7" s="66"/>
      <c r="D7" s="1"/>
    </row>
    <row r="8" spans="2:5" ht="28.5" customHeight="1">
      <c r="B8" s="67" t="s">
        <v>21</v>
      </c>
      <c r="C8" s="68" t="str">
        <f>Analysis!G19</f>
        <v>มีความสอดคล้องกันมาก</v>
      </c>
      <c r="D8" s="69"/>
      <c r="E8" s="70"/>
    </row>
    <row r="9" spans="2:5" s="1" customFormat="1"/>
    <row r="10" spans="2:5" s="1" customFormat="1"/>
    <row r="11" spans="2:5" s="1" customFormat="1"/>
    <row r="12" spans="2:5" s="1" customFormat="1"/>
    <row r="13" spans="2:5" s="1" customFormat="1"/>
    <row r="14" spans="2:5" s="1" customFormat="1"/>
    <row r="15" spans="2:5" s="1" customFormat="1"/>
    <row r="16" spans="2:5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</sheetData>
  <sheetProtection password="E87F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</cp:lastModifiedBy>
  <dcterms:created xsi:type="dcterms:W3CDTF">2022-05-16T09:03:03Z</dcterms:created>
  <dcterms:modified xsi:type="dcterms:W3CDTF">2023-03-23T13:20:33Z</dcterms:modified>
</cp:coreProperties>
</file>